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e\Dropbox\arbeit\Statistik\Aufgaben\"/>
    </mc:Choice>
  </mc:AlternateContent>
  <xr:revisionPtr revIDLastSave="0" documentId="13_ncr:1_{9E862C91-3A3B-440B-8D60-8D40ABF7FA70}" xr6:coauthVersionLast="43" xr6:coauthVersionMax="43" xr10:uidLastSave="{00000000-0000-0000-0000-000000000000}"/>
  <bookViews>
    <workbookView xWindow="-120" yWindow="-120" windowWidth="29040" windowHeight="15840" xr2:uid="{16D225D3-CFE2-435B-BD1A-58DC4A1D4F6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5" i="1" l="1"/>
  <c r="C6" i="1" l="1"/>
  <c r="D6" i="1"/>
  <c r="E6" i="1"/>
  <c r="F6" i="1"/>
  <c r="G6" i="1"/>
  <c r="B6" i="1"/>
  <c r="C5" i="1"/>
  <c r="D5" i="1"/>
  <c r="E5" i="1"/>
  <c r="F5" i="1"/>
  <c r="G5" i="1"/>
  <c r="B5" i="1"/>
  <c r="C4" i="1"/>
  <c r="D4" i="1"/>
  <c r="E4" i="1"/>
  <c r="F4" i="1"/>
  <c r="G4" i="1"/>
  <c r="B4" i="1"/>
  <c r="H3" i="1"/>
  <c r="D8" i="1" s="1"/>
  <c r="H2" i="1"/>
  <c r="D9" i="1" s="1"/>
  <c r="H6" i="1" l="1"/>
  <c r="H4" i="1"/>
  <c r="H5" i="1"/>
  <c r="M19" i="1" l="1"/>
</calcChain>
</file>

<file path=xl/sharedStrings.xml><?xml version="1.0" encoding="utf-8"?>
<sst xmlns="http://schemas.openxmlformats.org/spreadsheetml/2006/main" count="13" uniqueCount="13">
  <si>
    <t>n=</t>
  </si>
  <si>
    <r>
      <t>x</t>
    </r>
    <r>
      <rPr>
        <vertAlign val="subscript"/>
        <sz val="11"/>
        <color theme="1"/>
        <rFont val="Calibri"/>
        <family val="2"/>
        <scheme val="minor"/>
      </rPr>
      <t>Durchschnitt</t>
    </r>
  </si>
  <si>
    <r>
      <t>y</t>
    </r>
    <r>
      <rPr>
        <vertAlign val="subscript"/>
        <sz val="11"/>
        <color theme="1"/>
        <rFont val="Calibri"/>
        <family val="2"/>
        <scheme val="minor"/>
      </rPr>
      <t>Durchschnitt</t>
    </r>
  </si>
  <si>
    <t>Kunstdüngereinsatz (X) in dt</t>
  </si>
  <si>
    <t>Ernteergebnis (Y)</t>
  </si>
  <si>
    <t>X*Y</t>
  </si>
  <si>
    <r>
      <t>(Kunstdüngereinsatz)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</si>
  <si>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(Ernteergebnis)</t>
    </r>
    <r>
      <rPr>
        <vertAlign val="superscript"/>
        <sz val="11"/>
        <color theme="1"/>
        <rFont val="Calibri"/>
        <family val="2"/>
        <scheme val="minor"/>
      </rPr>
      <t>2</t>
    </r>
  </si>
  <si>
    <t>Summe</t>
  </si>
  <si>
    <t>Beobachtungspunkte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</si>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</sst>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"/>
  </numFmts>
  <fonts count="7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7"/>
      <color indexed="8"/>
      <name val="Lucida Sans"/>
      <family val="1"/>
      <charset val="204"/>
    </font>
    <font>
      <i/>
      <sz val="10"/>
      <color indexed="8"/>
      <name val="Arial Narrow"/>
      <family val="1"/>
      <charset val="204"/>
    </font>
    <font>
      <sz val="10"/>
      <color indexed="8"/>
      <name val="Arial"/>
      <family val="1"/>
      <charset val="204"/>
    </font>
    <font>
      <i/>
      <sz val="10"/>
      <color indexed="8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indent="1"/>
    </xf>
    <xf numFmtId="0" fontId="0" fillId="0" borderId="2" xfId="0" applyBorder="1" applyAlignment="1">
      <alignment horizontal="right" vertical="center" indent="1"/>
    </xf>
    <xf numFmtId="0" fontId="0" fillId="0" borderId="0" xfId="0" applyBorder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center" indent="1"/>
    </xf>
    <xf numFmtId="164" fontId="0" fillId="2" borderId="1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3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2" xfId="0" applyFill="1" applyBorder="1"/>
    <xf numFmtId="164" fontId="0" fillId="3" borderId="13" xfId="0" applyNumberFormat="1" applyFill="1" applyBorder="1"/>
    <xf numFmtId="0" fontId="0" fillId="3" borderId="12" xfId="0" applyFill="1" applyBorder="1" applyAlignment="1">
      <alignment horizontal="left" vertical="center" indent="1"/>
    </xf>
    <xf numFmtId="164" fontId="0" fillId="3" borderId="13" xfId="0" applyNumberFormat="1" applyFill="1" applyBorder="1" applyAlignment="1">
      <alignment horizontal="left" vertical="center" inden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2" borderId="18" xfId="0" applyFill="1" applyBorder="1" applyAlignment="1">
      <alignment horizontal="right" vertical="center" indent="1"/>
    </xf>
    <xf numFmtId="0" fontId="0" fillId="2" borderId="19" xfId="0" applyFill="1" applyBorder="1" applyAlignment="1">
      <alignment horizontal="right" vertical="center" inden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0" fillId="2" borderId="25" xfId="0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Kunstdüngereinsatz (X) in dt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Tabelle1!$B$2:$G$2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Tabelle1!$B$3:$G$3</c:f>
              <c:numCache>
                <c:formatCode>General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32</c:v>
                </c:pt>
                <c:pt idx="3">
                  <c:v>47</c:v>
                </c:pt>
                <c:pt idx="4">
                  <c:v>58</c:v>
                </c:pt>
                <c:pt idx="5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68-462B-A5D7-989826132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022968"/>
        <c:axId val="496023296"/>
      </c:scatterChart>
      <c:valAx>
        <c:axId val="49602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de-DE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Kunstdüngereinsatz (X) in dt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de-DE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023296"/>
        <c:crosses val="autoZero"/>
        <c:crossBetween val="midCat"/>
      </c:valAx>
      <c:valAx>
        <c:axId val="4960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de-DE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Ernteergebnis (Y)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022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de-DE" sz="10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Relationship Id="rId9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33751</xdr:rowOff>
    </xdr:from>
    <xdr:to>
      <xdr:col>8</xdr:col>
      <xdr:colOff>0</xdr:colOff>
      <xdr:row>23</xdr:row>
      <xdr:rowOff>223631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419701E-DF63-4A1F-9FBC-7E9B6EBFE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563218</xdr:colOff>
      <xdr:row>2</xdr:row>
      <xdr:rowOff>356153</xdr:rowOff>
    </xdr:from>
    <xdr:to>
      <xdr:col>18</xdr:col>
      <xdr:colOff>58393</xdr:colOff>
      <xdr:row>5</xdr:row>
      <xdr:rowOff>279953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159C66-8974-4773-A69D-576A2F19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218" y="1118153"/>
          <a:ext cx="25431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505239</xdr:colOff>
      <xdr:row>3</xdr:row>
      <xdr:rowOff>281609</xdr:rowOff>
    </xdr:from>
    <xdr:to>
      <xdr:col>14</xdr:col>
      <xdr:colOff>571914</xdr:colOff>
      <xdr:row>4</xdr:row>
      <xdr:rowOff>348284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C3198DF-681B-4E2D-8935-765664AF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4239" y="1424609"/>
          <a:ext cx="828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455544</xdr:colOff>
      <xdr:row>8</xdr:row>
      <xdr:rowOff>33131</xdr:rowOff>
    </xdr:from>
    <xdr:to>
      <xdr:col>18</xdr:col>
      <xdr:colOff>407919</xdr:colOff>
      <xdr:row>12</xdr:row>
      <xdr:rowOff>159806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A4F2DD7-04D0-49AD-98E3-D5ECD2EF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544" y="1606827"/>
          <a:ext cx="3762375" cy="99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521804</xdr:colOff>
      <xdr:row>4</xdr:row>
      <xdr:rowOff>82826</xdr:rowOff>
    </xdr:from>
    <xdr:to>
      <xdr:col>13</xdr:col>
      <xdr:colOff>629478</xdr:colOff>
      <xdr:row>4</xdr:row>
      <xdr:rowOff>265044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23D07CAF-9FF6-4DC7-8DB4-A8FA84C33045}"/>
            </a:ext>
          </a:extLst>
        </xdr:cNvPr>
        <xdr:cNvSpPr/>
      </xdr:nvSpPr>
      <xdr:spPr>
        <a:xfrm>
          <a:off x="10808804" y="1606826"/>
          <a:ext cx="869674" cy="1822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19879</xdr:colOff>
      <xdr:row>10</xdr:row>
      <xdr:rowOff>53008</xdr:rowOff>
    </xdr:from>
    <xdr:to>
      <xdr:col>13</xdr:col>
      <xdr:colOff>657640</xdr:colOff>
      <xdr:row>10</xdr:row>
      <xdr:rowOff>160682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F89E79F1-1844-4B58-9902-2D5427DD05DD}"/>
            </a:ext>
          </a:extLst>
        </xdr:cNvPr>
        <xdr:cNvSpPr/>
      </xdr:nvSpPr>
      <xdr:spPr>
        <a:xfrm>
          <a:off x="9544879" y="2007704"/>
          <a:ext cx="637761" cy="107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13</xdr:col>
      <xdr:colOff>215348</xdr:colOff>
      <xdr:row>17</xdr:row>
      <xdr:rowOff>182218</xdr:rowOff>
    </xdr:from>
    <xdr:to>
      <xdr:col>14</xdr:col>
      <xdr:colOff>586823</xdr:colOff>
      <xdr:row>19</xdr:row>
      <xdr:rowOff>69965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F222A7A-2585-41EB-92D8-74DE0AD0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348" y="4232414"/>
          <a:ext cx="11334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571500</xdr:colOff>
      <xdr:row>16</xdr:row>
      <xdr:rowOff>0</xdr:rowOff>
    </xdr:from>
    <xdr:to>
      <xdr:col>19</xdr:col>
      <xdr:colOff>409575</xdr:colOff>
      <xdr:row>21</xdr:row>
      <xdr:rowOff>148235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FEF6CD0-1250-49FA-B6A0-D71979D2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3859696"/>
          <a:ext cx="3648075" cy="113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14909</xdr:colOff>
      <xdr:row>18</xdr:row>
      <xdr:rowOff>72886</xdr:rowOff>
    </xdr:from>
    <xdr:to>
      <xdr:col>13</xdr:col>
      <xdr:colOff>347870</xdr:colOff>
      <xdr:row>18</xdr:row>
      <xdr:rowOff>165652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F865D912-8E6F-45A9-BC47-099C14A55F67}"/>
            </a:ext>
          </a:extLst>
        </xdr:cNvPr>
        <xdr:cNvSpPr/>
      </xdr:nvSpPr>
      <xdr:spPr>
        <a:xfrm>
          <a:off x="9539909" y="4313582"/>
          <a:ext cx="332961" cy="927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554936</xdr:colOff>
      <xdr:row>1</xdr:row>
      <xdr:rowOff>41413</xdr:rowOff>
    </xdr:from>
    <xdr:to>
      <xdr:col>9</xdr:col>
      <xdr:colOff>612913</xdr:colOff>
      <xdr:row>2</xdr:row>
      <xdr:rowOff>280849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DEE178A-FAA2-40E5-BE92-C05AA54F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936" y="422413"/>
          <a:ext cx="819977" cy="620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697749</xdr:colOff>
      <xdr:row>2</xdr:row>
      <xdr:rowOff>225806</xdr:rowOff>
    </xdr:from>
    <xdr:to>
      <xdr:col>8</xdr:col>
      <xdr:colOff>505523</xdr:colOff>
      <xdr:row>2</xdr:row>
      <xdr:rowOff>378906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D0C5B7F5-1EBC-433B-A4A1-70CC357452AE}"/>
            </a:ext>
          </a:extLst>
        </xdr:cNvPr>
        <xdr:cNvSpPr/>
      </xdr:nvSpPr>
      <xdr:spPr>
        <a:xfrm rot="19470413">
          <a:off x="7174749" y="987806"/>
          <a:ext cx="569774" cy="153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679175</xdr:colOff>
      <xdr:row>3</xdr:row>
      <xdr:rowOff>31592</xdr:rowOff>
    </xdr:from>
    <xdr:to>
      <xdr:col>9</xdr:col>
      <xdr:colOff>472109</xdr:colOff>
      <xdr:row>4</xdr:row>
      <xdr:rowOff>268668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DE2A350A-8A11-40F6-9901-5AC7CAD8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175" y="1174592"/>
          <a:ext cx="554934" cy="618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695740</xdr:colOff>
      <xdr:row>5</xdr:row>
      <xdr:rowOff>41413</xdr:rowOff>
    </xdr:from>
    <xdr:to>
      <xdr:col>9</xdr:col>
      <xdr:colOff>389283</xdr:colOff>
      <xdr:row>7</xdr:row>
      <xdr:rowOff>13893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D17EAAEF-C3C8-43B7-BAB5-CA666650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740" y="1946413"/>
          <a:ext cx="455543" cy="54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5323</xdr:colOff>
      <xdr:row>3</xdr:row>
      <xdr:rowOff>378206</xdr:rowOff>
    </xdr:from>
    <xdr:to>
      <xdr:col>8</xdr:col>
      <xdr:colOff>575097</xdr:colOff>
      <xdr:row>4</xdr:row>
      <xdr:rowOff>150306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36299448-A32F-451C-AB1C-0B95CC31FA05}"/>
            </a:ext>
          </a:extLst>
        </xdr:cNvPr>
        <xdr:cNvSpPr/>
      </xdr:nvSpPr>
      <xdr:spPr>
        <a:xfrm rot="20596995">
          <a:off x="7244323" y="1521206"/>
          <a:ext cx="569774" cy="153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49695</xdr:colOff>
      <xdr:row>5</xdr:row>
      <xdr:rowOff>182217</xdr:rowOff>
    </xdr:from>
    <xdr:to>
      <xdr:col>8</xdr:col>
      <xdr:colOff>619469</xdr:colOff>
      <xdr:row>5</xdr:row>
      <xdr:rowOff>335317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83D35E2B-FDCB-404D-AD23-74C575FEB1CD}"/>
            </a:ext>
          </a:extLst>
        </xdr:cNvPr>
        <xdr:cNvSpPr/>
      </xdr:nvSpPr>
      <xdr:spPr>
        <a:xfrm rot="569183">
          <a:off x="7288695" y="2087217"/>
          <a:ext cx="569774" cy="153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4CCED-F8B0-44FB-888A-3A35F0AC9E9A}">
  <dimension ref="A1:T28"/>
  <sheetViews>
    <sheetView tabSelected="1" zoomScale="85" zoomScaleNormal="85" workbookViewId="0">
      <selection activeCell="G9" sqref="G9"/>
    </sheetView>
  </sheetViews>
  <sheetFormatPr baseColWidth="10" defaultRowHeight="15" x14ac:dyDescent="0.25"/>
  <cols>
    <col min="1" max="1" width="28.5703125" customWidth="1"/>
  </cols>
  <sheetData>
    <row r="1" spans="1:20" ht="30" customHeight="1" thickBot="1" x14ac:dyDescent="0.3">
      <c r="A1" s="36" t="s">
        <v>9</v>
      </c>
      <c r="B1" s="37">
        <v>1</v>
      </c>
      <c r="C1" s="34">
        <v>2</v>
      </c>
      <c r="D1" s="34">
        <v>3</v>
      </c>
      <c r="E1" s="34">
        <v>4</v>
      </c>
      <c r="F1" s="34">
        <v>5</v>
      </c>
      <c r="G1" s="35">
        <v>6</v>
      </c>
      <c r="H1" s="36" t="s">
        <v>8</v>
      </c>
      <c r="K1" s="8"/>
      <c r="L1" s="9"/>
      <c r="M1" s="9"/>
      <c r="N1" s="9"/>
      <c r="O1" s="9"/>
      <c r="P1" s="9"/>
      <c r="Q1" s="9"/>
      <c r="R1" s="9"/>
      <c r="S1" s="9"/>
      <c r="T1" s="10"/>
    </row>
    <row r="2" spans="1:20" ht="30" customHeight="1" thickBot="1" x14ac:dyDescent="0.3">
      <c r="A2" s="40" t="s">
        <v>3</v>
      </c>
      <c r="B2" s="38">
        <v>1</v>
      </c>
      <c r="C2" s="2">
        <v>2</v>
      </c>
      <c r="D2" s="2">
        <v>3</v>
      </c>
      <c r="E2" s="2">
        <v>5</v>
      </c>
      <c r="F2" s="2">
        <v>7</v>
      </c>
      <c r="G2" s="30">
        <v>9</v>
      </c>
      <c r="H2" s="32">
        <f>SUM(B2:G2)</f>
        <v>27</v>
      </c>
      <c r="K2" s="11"/>
      <c r="L2" s="12"/>
      <c r="M2" s="12"/>
      <c r="N2" s="12"/>
      <c r="O2" s="12"/>
      <c r="P2" s="12"/>
      <c r="Q2" s="12"/>
      <c r="R2" s="12"/>
      <c r="S2" s="12"/>
      <c r="T2" s="13"/>
    </row>
    <row r="3" spans="1:20" ht="30" customHeight="1" thickBot="1" x14ac:dyDescent="0.3">
      <c r="A3" s="41" t="s">
        <v>4</v>
      </c>
      <c r="B3" s="38">
        <v>24</v>
      </c>
      <c r="C3" s="2">
        <v>32</v>
      </c>
      <c r="D3" s="2">
        <v>32</v>
      </c>
      <c r="E3" s="2">
        <v>47</v>
      </c>
      <c r="F3" s="2">
        <v>58</v>
      </c>
      <c r="G3" s="30">
        <v>63</v>
      </c>
      <c r="H3" s="32">
        <f>SUM(B3:G3)</f>
        <v>256</v>
      </c>
      <c r="K3" s="11"/>
      <c r="L3" s="27" t="s">
        <v>0</v>
      </c>
      <c r="M3" s="28">
        <v>6</v>
      </c>
      <c r="N3" s="12"/>
      <c r="O3" s="12"/>
      <c r="P3" s="12"/>
      <c r="Q3" s="12"/>
      <c r="R3" s="12"/>
      <c r="S3" s="12"/>
      <c r="T3" s="13"/>
    </row>
    <row r="4" spans="1:20" ht="30" customHeight="1" thickBot="1" x14ac:dyDescent="0.3">
      <c r="A4" s="41" t="s">
        <v>5</v>
      </c>
      <c r="B4" s="38">
        <f>B2*B3</f>
        <v>24</v>
      </c>
      <c r="C4" s="2">
        <f t="shared" ref="C4:G4" si="0">C2*C3</f>
        <v>64</v>
      </c>
      <c r="D4" s="2">
        <f t="shared" si="0"/>
        <v>96</v>
      </c>
      <c r="E4" s="2">
        <f t="shared" si="0"/>
        <v>235</v>
      </c>
      <c r="F4" s="2">
        <f t="shared" si="0"/>
        <v>406</v>
      </c>
      <c r="G4" s="30">
        <f t="shared" si="0"/>
        <v>567</v>
      </c>
      <c r="H4" s="32">
        <f>SUM(B4:G4)</f>
        <v>1392</v>
      </c>
      <c r="K4" s="11"/>
      <c r="L4" s="12"/>
      <c r="M4" s="12"/>
      <c r="N4" s="12"/>
      <c r="O4" s="12"/>
      <c r="P4" s="12"/>
      <c r="Q4" s="12"/>
      <c r="R4" s="12"/>
      <c r="S4" s="12"/>
      <c r="T4" s="13"/>
    </row>
    <row r="5" spans="1:20" ht="30" customHeight="1" thickBot="1" x14ac:dyDescent="0.3">
      <c r="A5" s="41" t="s">
        <v>6</v>
      </c>
      <c r="B5" s="38">
        <f>B2^2</f>
        <v>1</v>
      </c>
      <c r="C5" s="2">
        <f t="shared" ref="C5:G5" si="1">C2^2</f>
        <v>4</v>
      </c>
      <c r="D5" s="2">
        <f t="shared" si="1"/>
        <v>9</v>
      </c>
      <c r="E5" s="2">
        <f t="shared" si="1"/>
        <v>25</v>
      </c>
      <c r="F5" s="2">
        <f t="shared" si="1"/>
        <v>49</v>
      </c>
      <c r="G5" s="30">
        <f t="shared" si="1"/>
        <v>81</v>
      </c>
      <c r="H5" s="32">
        <f t="shared" ref="H5" si="2">SUM(B5:G5)</f>
        <v>169</v>
      </c>
      <c r="K5" s="11"/>
      <c r="L5" s="25" t="s">
        <v>11</v>
      </c>
      <c r="M5" s="26">
        <f>(M3*H4-H2*H3)/(M3*H5-(H2)^2)</f>
        <v>5.0526315789473681</v>
      </c>
      <c r="N5" s="12"/>
      <c r="O5" s="12"/>
      <c r="P5" s="12"/>
      <c r="Q5" s="12"/>
      <c r="R5" s="12"/>
      <c r="S5" s="12"/>
      <c r="T5" s="13"/>
    </row>
    <row r="6" spans="1:20" ht="30" customHeight="1" thickBot="1" x14ac:dyDescent="0.3">
      <c r="A6" s="42" t="s">
        <v>7</v>
      </c>
      <c r="B6" s="39">
        <f>B3^2</f>
        <v>576</v>
      </c>
      <c r="C6" s="29">
        <f t="shared" ref="C6:G6" si="3">C3^2</f>
        <v>1024</v>
      </c>
      <c r="D6" s="29">
        <f t="shared" si="3"/>
        <v>1024</v>
      </c>
      <c r="E6" s="29">
        <f t="shared" si="3"/>
        <v>2209</v>
      </c>
      <c r="F6" s="29">
        <f t="shared" si="3"/>
        <v>3364</v>
      </c>
      <c r="G6" s="31">
        <f t="shared" si="3"/>
        <v>3969</v>
      </c>
      <c r="H6" s="33">
        <f>SUM(B6:G6)</f>
        <v>12166</v>
      </c>
      <c r="K6" s="11"/>
      <c r="L6" s="12"/>
      <c r="M6" s="12"/>
      <c r="N6" s="12"/>
      <c r="O6" s="12"/>
      <c r="P6" s="12"/>
      <c r="Q6" s="12"/>
      <c r="R6" s="12"/>
      <c r="S6" s="12"/>
      <c r="T6" s="13"/>
    </row>
    <row r="7" spans="1:20" x14ac:dyDescent="0.25">
      <c r="A7" s="1"/>
      <c r="F7" s="3"/>
      <c r="K7" s="11"/>
      <c r="L7" s="12"/>
      <c r="M7" s="12"/>
      <c r="N7" s="12"/>
      <c r="O7" s="12"/>
      <c r="P7" s="12"/>
      <c r="Q7" s="12"/>
      <c r="R7" s="12"/>
      <c r="S7" s="12"/>
      <c r="T7" s="13"/>
    </row>
    <row r="8" spans="1:20" ht="18" x14ac:dyDescent="0.25">
      <c r="C8" s="6" t="s">
        <v>2</v>
      </c>
      <c r="D8" s="7">
        <f>H3/6</f>
        <v>42.666666666666664</v>
      </c>
      <c r="K8" s="11"/>
      <c r="L8" s="12"/>
      <c r="M8" s="12"/>
      <c r="N8" s="12"/>
      <c r="O8" s="12"/>
      <c r="P8" s="12"/>
      <c r="Q8" s="12"/>
      <c r="R8" s="12"/>
      <c r="S8" s="12"/>
      <c r="T8" s="13"/>
    </row>
    <row r="9" spans="1:20" ht="18" x14ac:dyDescent="0.25">
      <c r="C9" s="6" t="s">
        <v>1</v>
      </c>
      <c r="D9" s="7">
        <f>H2/M3</f>
        <v>4.5</v>
      </c>
      <c r="K9" s="11"/>
      <c r="L9" s="12"/>
      <c r="M9" s="12"/>
      <c r="N9" s="12"/>
      <c r="O9" s="12"/>
      <c r="P9" s="12"/>
      <c r="Q9" s="12"/>
      <c r="R9" s="12"/>
      <c r="S9" s="12"/>
      <c r="T9" s="13"/>
    </row>
    <row r="10" spans="1:20" ht="15.75" thickBot="1" x14ac:dyDescent="0.3">
      <c r="K10" s="11"/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18.75" thickBot="1" x14ac:dyDescent="0.4">
      <c r="K11" s="11"/>
      <c r="L11" s="23" t="s">
        <v>12</v>
      </c>
      <c r="M11" s="24">
        <f>D8-M5*D9</f>
        <v>19.929824561403507</v>
      </c>
      <c r="N11" s="12"/>
      <c r="O11" s="12"/>
      <c r="P11" s="12"/>
      <c r="Q11" s="12"/>
      <c r="R11" s="12"/>
      <c r="S11" s="12"/>
      <c r="T11" s="13"/>
    </row>
    <row r="12" spans="1:20" x14ac:dyDescent="0.25">
      <c r="K12" s="11"/>
      <c r="L12" s="14"/>
      <c r="M12" s="12"/>
      <c r="N12" s="12"/>
      <c r="O12" s="12"/>
      <c r="P12" s="12"/>
      <c r="Q12" s="12"/>
      <c r="R12" s="12"/>
      <c r="S12" s="12"/>
      <c r="T12" s="13"/>
    </row>
    <row r="13" spans="1:20" x14ac:dyDescent="0.25">
      <c r="K13" s="11"/>
      <c r="L13" s="15"/>
      <c r="M13" s="12"/>
      <c r="N13" s="12"/>
      <c r="O13" s="12"/>
      <c r="P13" s="12"/>
      <c r="Q13" s="12"/>
      <c r="R13" s="12"/>
      <c r="S13" s="12"/>
      <c r="T13" s="13"/>
    </row>
    <row r="14" spans="1:20" x14ac:dyDescent="0.25">
      <c r="K14" s="11"/>
      <c r="L14" s="14"/>
      <c r="M14" s="12"/>
      <c r="N14" s="12"/>
      <c r="O14" s="12"/>
      <c r="P14" s="12"/>
      <c r="Q14" s="12"/>
      <c r="R14" s="12"/>
      <c r="S14" s="12"/>
      <c r="T14" s="13"/>
    </row>
    <row r="15" spans="1:20" x14ac:dyDescent="0.25">
      <c r="K15" s="11"/>
      <c r="L15" s="16"/>
      <c r="M15" s="12"/>
      <c r="N15" s="12"/>
      <c r="O15" s="12"/>
      <c r="P15" s="12"/>
      <c r="Q15" s="12"/>
      <c r="R15" s="12"/>
      <c r="S15" s="12"/>
      <c r="T15" s="13"/>
    </row>
    <row r="16" spans="1:20" x14ac:dyDescent="0.25">
      <c r="K16" s="11"/>
      <c r="L16" s="17"/>
      <c r="M16" s="12"/>
      <c r="N16" s="12"/>
      <c r="O16" s="12"/>
      <c r="P16" s="12"/>
      <c r="Q16" s="12"/>
      <c r="R16" s="12"/>
      <c r="S16" s="12"/>
      <c r="T16" s="13"/>
    </row>
    <row r="17" spans="10:20" x14ac:dyDescent="0.25">
      <c r="K17" s="11"/>
      <c r="L17" s="17"/>
      <c r="M17" s="12"/>
      <c r="N17" s="12"/>
      <c r="O17" s="12"/>
      <c r="P17" s="12"/>
      <c r="Q17" s="12"/>
      <c r="R17" s="12"/>
      <c r="S17" s="12"/>
      <c r="T17" s="13"/>
    </row>
    <row r="18" spans="10:20" ht="15.75" thickBot="1" x14ac:dyDescent="0.3">
      <c r="K18" s="11"/>
      <c r="L18" s="18"/>
      <c r="M18" s="12"/>
      <c r="N18" s="12"/>
      <c r="O18" s="12"/>
      <c r="P18" s="12"/>
      <c r="Q18" s="12"/>
      <c r="R18" s="12"/>
      <c r="S18" s="12"/>
      <c r="T18" s="13"/>
    </row>
    <row r="19" spans="10:20" ht="18" thickBot="1" x14ac:dyDescent="0.3">
      <c r="K19" s="11"/>
      <c r="L19" s="23" t="s">
        <v>10</v>
      </c>
      <c r="M19" s="24">
        <f>(M3*H4-H2*H3)^2/((6*H5-(H2)^2)*(6*H6-(H3)^2))</f>
        <v>0.97530689995766895</v>
      </c>
      <c r="N19" s="12"/>
      <c r="O19" s="12"/>
      <c r="P19" s="12"/>
      <c r="Q19" s="12"/>
      <c r="R19" s="12"/>
      <c r="S19" s="12"/>
      <c r="T19" s="13"/>
    </row>
    <row r="20" spans="10:20" x14ac:dyDescent="0.25">
      <c r="K20" s="11"/>
      <c r="L20" s="12"/>
      <c r="M20" s="12"/>
      <c r="N20" s="12"/>
      <c r="O20" s="12"/>
      <c r="P20" s="12"/>
      <c r="Q20" s="12"/>
      <c r="R20" s="12"/>
      <c r="S20" s="12"/>
      <c r="T20" s="13"/>
    </row>
    <row r="21" spans="10:20" x14ac:dyDescent="0.25">
      <c r="K21" s="11"/>
      <c r="L21" s="12"/>
      <c r="M21" s="12"/>
      <c r="N21" s="12"/>
      <c r="O21" s="12"/>
      <c r="P21" s="12"/>
      <c r="Q21" s="12"/>
      <c r="R21" s="12"/>
      <c r="S21" s="12"/>
      <c r="T21" s="13"/>
    </row>
    <row r="22" spans="10:20" x14ac:dyDescent="0.25">
      <c r="K22" s="11"/>
      <c r="L22" s="19"/>
      <c r="M22" s="12"/>
      <c r="N22" s="12"/>
      <c r="O22" s="12"/>
      <c r="P22" s="12"/>
      <c r="Q22" s="12"/>
      <c r="R22" s="12"/>
      <c r="S22" s="12"/>
      <c r="T22" s="13"/>
    </row>
    <row r="23" spans="10:20" ht="15.75" thickBot="1" x14ac:dyDescent="0.3">
      <c r="K23" s="20"/>
      <c r="L23" s="21"/>
      <c r="M23" s="21"/>
      <c r="N23" s="21"/>
      <c r="O23" s="21"/>
      <c r="P23" s="21"/>
      <c r="Q23" s="21"/>
      <c r="R23" s="21"/>
      <c r="S23" s="21"/>
      <c r="T23" s="22"/>
    </row>
    <row r="27" spans="10:20" x14ac:dyDescent="0.25">
      <c r="J27" s="5"/>
    </row>
    <row r="28" spans="10:20" x14ac:dyDescent="0.25">
      <c r="J28" s="4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5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miste</cp:lastModifiedBy>
  <cp:lastPrinted>2019-06-19T17:52:09Z</cp:lastPrinted>
  <dcterms:created xsi:type="dcterms:W3CDTF">2018-06-28T22:16:55Z</dcterms:created>
  <dcterms:modified xsi:type="dcterms:W3CDTF">2019-06-19T17:52:14Z</dcterms:modified>
</cp:coreProperties>
</file>